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435" windowHeight="8250" activeTab="3"/>
  </bookViews>
  <sheets>
    <sheet name="Projekt" sheetId="1" r:id="rId1"/>
    <sheet name="Tým" sheetId="2" r:id="rId2"/>
    <sheet name="Dosavadní výsledky" sheetId="3" r:id="rId3"/>
    <sheet name="Rozpočet" sheetId="4" r:id="rId4"/>
  </sheets>
  <definedNames>
    <definedName name="_xlnm.Print_Area" localSheetId="2">'Dosavadní výsledky'!$A$1:$C$22</definedName>
    <definedName name="_xlnm.Print_Area" localSheetId="0">'Projekt'!$A$1:$C$70</definedName>
    <definedName name="_xlnm.Print_Area" localSheetId="3">'Rozpočet'!$A$1:$G$48</definedName>
    <definedName name="_xlnm.Print_Area" localSheetId="1">'Tým'!$A$1:$I$55</definedName>
  </definedNames>
  <calcPr fullCalcOnLoad="1"/>
</workbook>
</file>

<file path=xl/comments4.xml><?xml version="1.0" encoding="utf-8"?>
<comments xmlns="http://schemas.openxmlformats.org/spreadsheetml/2006/main">
  <authors>
    <author>JT</author>
  </authors>
  <commentList>
    <comment ref="V3" authorId="0">
      <text>
        <r>
          <rPr>
            <b/>
            <sz val="9"/>
            <rFont val="Tahoma"/>
            <family val="0"/>
          </rPr>
          <t>JT:</t>
        </r>
        <r>
          <rPr>
            <sz val="9"/>
            <rFont val="Tahoma"/>
            <family val="0"/>
          </rPr>
          <t xml:space="preserve">
rolovací menu:
1,0
0,5</t>
        </r>
      </text>
    </comment>
    <comment ref="W3" authorId="0">
      <text>
        <r>
          <rPr>
            <b/>
            <sz val="9"/>
            <rFont val="Tahoma"/>
            <family val="0"/>
          </rPr>
          <t>JT:</t>
        </r>
        <r>
          <rPr>
            <sz val="9"/>
            <rFont val="Tahoma"/>
            <family val="0"/>
          </rPr>
          <t xml:space="preserve">
if 
PhD ANO a 1,0=36
PhD ANO a 0,5=18
PhD Ne a 1,0=24
PhD Ne a 0,5=12</t>
        </r>
      </text>
    </comment>
  </commentList>
</comments>
</file>

<file path=xl/sharedStrings.xml><?xml version="1.0" encoding="utf-8"?>
<sst xmlns="http://schemas.openxmlformats.org/spreadsheetml/2006/main" count="121" uniqueCount="38">
  <si>
    <t>příjmení</t>
  </si>
  <si>
    <t>jméno</t>
  </si>
  <si>
    <t xml:space="preserve">rodné číslo </t>
  </si>
  <si>
    <t>úvazek</t>
  </si>
  <si>
    <t>odměna</t>
  </si>
  <si>
    <t>Název projektu</t>
  </si>
  <si>
    <t>Vedoucí řešitelského týmu</t>
  </si>
  <si>
    <t>Projekt (maximálně 5000 znaků včetně mezer)</t>
  </si>
  <si>
    <t>CV (maximálně 1200 znaků včetně mezer)</t>
  </si>
  <si>
    <t xml:space="preserve">Vybrané publikace </t>
  </si>
  <si>
    <t>Souhrnný H-index týmu</t>
  </si>
  <si>
    <t xml:space="preserve">příjmení </t>
  </si>
  <si>
    <t>ročně vč. odvodů</t>
  </si>
  <si>
    <t>PhD/CSc</t>
  </si>
  <si>
    <t>citace</t>
  </si>
  <si>
    <t>Počet znaků:</t>
  </si>
  <si>
    <t>Ano</t>
  </si>
  <si>
    <t>Ne</t>
  </si>
  <si>
    <t>Vedoucí týmu</t>
  </si>
  <si>
    <t>Vedoucí pracovních skupin</t>
  </si>
  <si>
    <t>Výzkumníci</t>
  </si>
  <si>
    <t>Výzkumníci celkem</t>
  </si>
  <si>
    <t>Technický a administrativní personál</t>
  </si>
  <si>
    <t>Cestovné</t>
  </si>
  <si>
    <t>Publikační náklady</t>
  </si>
  <si>
    <r>
      <t xml:space="preserve">Odměny </t>
    </r>
    <r>
      <rPr>
        <i/>
        <sz val="10"/>
        <color indexed="8"/>
        <rFont val="Calibri"/>
        <family val="2"/>
      </rPr>
      <t>(maximálně do výše 10% osobních nákladů výzkumníků)</t>
    </r>
  </si>
  <si>
    <t>měsíčně</t>
  </si>
  <si>
    <t>ročně</t>
  </si>
  <si>
    <t>(maximálně do výše 25% osobních nákladů výzkumníků)</t>
  </si>
  <si>
    <t>Osobní náklady celkem vč. odvodů</t>
  </si>
  <si>
    <t>Složení týmu - personální náklady (všechny sumy v tisících Kč)</t>
  </si>
  <si>
    <t>sd</t>
  </si>
  <si>
    <t>IF 2015</t>
  </si>
  <si>
    <t>Celkem za rok 2017</t>
  </si>
  <si>
    <t>Citovanost týmu za posledních 4 roky (2012-2015) podle ISI WoS</t>
  </si>
  <si>
    <t>citace podle ISI WoS</t>
  </si>
  <si>
    <t>H-index podle ISI WoS</t>
  </si>
  <si>
    <t>Počet PhD studentů, kteří absolvovali 2012-2015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</si>
</sst>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5.4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5.4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0" xfId="0" applyNumberFormat="1" applyAlignment="1">
      <alignment/>
    </xf>
    <xf numFmtId="0" fontId="26" fillId="0" borderId="0" xfId="0" applyFont="1" applyAlignment="1">
      <alignment/>
    </xf>
    <xf numFmtId="0" fontId="42" fillId="0" borderId="0" xfId="0" applyFont="1" applyAlignment="1">
      <alignment/>
    </xf>
    <xf numFmtId="0" fontId="26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44" fillId="0" borderId="0" xfId="0" applyFont="1" applyAlignment="1" applyProtection="1">
      <alignment horizontal="left" vertical="top" wrapText="1"/>
      <protection locked="0"/>
    </xf>
    <xf numFmtId="0" fontId="44" fillId="0" borderId="36" xfId="0" applyFont="1" applyBorder="1" applyAlignment="1" applyProtection="1">
      <alignment horizontal="left" vertical="top" wrapText="1"/>
      <protection locked="0"/>
    </xf>
    <xf numFmtId="0" fontId="44" fillId="0" borderId="37" xfId="0" applyFont="1" applyBorder="1" applyAlignment="1" applyProtection="1">
      <alignment wrapText="1"/>
      <protection locked="0"/>
    </xf>
    <xf numFmtId="0" fontId="44" fillId="0" borderId="38" xfId="0" applyFont="1" applyBorder="1" applyAlignment="1" applyProtection="1">
      <alignment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44" fillId="0" borderId="37" xfId="0" applyFont="1" applyBorder="1" applyAlignment="1" applyProtection="1">
      <alignment horizontal="left" vertical="top" wrapText="1"/>
      <protection locked="0"/>
    </xf>
    <xf numFmtId="0" fontId="44" fillId="0" borderId="38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15</xdr:row>
      <xdr:rowOff>66675</xdr:rowOff>
    </xdr:from>
    <xdr:to>
      <xdr:col>14</xdr:col>
      <xdr:colOff>447675</xdr:colOff>
      <xdr:row>16</xdr:row>
      <xdr:rowOff>114300</xdr:rowOff>
    </xdr:to>
    <xdr:sp>
      <xdr:nvSpPr>
        <xdr:cNvPr id="1" name="Přímá spojnice 4"/>
        <xdr:cNvSpPr>
          <a:spLocks/>
        </xdr:cNvSpPr>
      </xdr:nvSpPr>
      <xdr:spPr>
        <a:xfrm flipV="1">
          <a:off x="8115300" y="3000375"/>
          <a:ext cx="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C70"/>
  <sheetViews>
    <sheetView view="pageBreakPreview" zoomScaleNormal="140" zoomScaleSheetLayoutView="100" workbookViewId="0" topLeftCell="A1">
      <selection activeCell="C10" sqref="C10"/>
    </sheetView>
  </sheetViews>
  <sheetFormatPr defaultColWidth="9.140625" defaultRowHeight="15"/>
  <cols>
    <col min="1" max="1" width="128.57421875" style="14" customWidth="1"/>
    <col min="2" max="2" width="11.8515625" style="14" customWidth="1"/>
    <col min="3" max="3" width="8.7109375" style="14" customWidth="1"/>
  </cols>
  <sheetData>
    <row r="1" spans="1:3" ht="15">
      <c r="A1" s="54" t="s">
        <v>5</v>
      </c>
      <c r="B1" s="55"/>
      <c r="C1" s="55"/>
    </row>
    <row r="2" spans="1:3" ht="15">
      <c r="A2" s="57"/>
      <c r="B2" s="55"/>
      <c r="C2" s="55"/>
    </row>
    <row r="3" spans="1:3" ht="15">
      <c r="A3" s="54" t="s">
        <v>6</v>
      </c>
      <c r="B3" s="55"/>
      <c r="C3" s="55"/>
    </row>
    <row r="4" spans="1:3" ht="15">
      <c r="A4" s="57"/>
      <c r="B4" s="55"/>
      <c r="C4" s="55"/>
    </row>
    <row r="5" spans="1:3" ht="15">
      <c r="A5" s="54" t="s">
        <v>7</v>
      </c>
      <c r="B5" s="64" t="s">
        <v>15</v>
      </c>
      <c r="C5" s="55">
        <f>LEN(A6)</f>
        <v>0</v>
      </c>
    </row>
    <row r="6" ht="16.5" customHeight="1">
      <c r="A6" s="65"/>
    </row>
    <row r="7" ht="15">
      <c r="A7" s="65"/>
    </row>
    <row r="8" ht="15">
      <c r="A8" s="65"/>
    </row>
    <row r="9" ht="15">
      <c r="A9" s="65"/>
    </row>
    <row r="10" ht="15">
      <c r="A10" s="65"/>
    </row>
    <row r="11" ht="15">
      <c r="A11" s="65"/>
    </row>
    <row r="12" ht="15">
      <c r="A12" s="65"/>
    </row>
    <row r="13" ht="15">
      <c r="A13" s="65"/>
    </row>
    <row r="14" ht="15">
      <c r="A14" s="65"/>
    </row>
    <row r="15" ht="15">
      <c r="A15" s="65"/>
    </row>
    <row r="16" ht="15">
      <c r="A16" s="65"/>
    </row>
    <row r="17" ht="15">
      <c r="A17" s="65"/>
    </row>
    <row r="18" ht="15">
      <c r="A18" s="65"/>
    </row>
    <row r="19" ht="15">
      <c r="A19" s="65"/>
    </row>
    <row r="20" ht="15">
      <c r="A20" s="65"/>
    </row>
    <row r="21" ht="15">
      <c r="A21" s="65"/>
    </row>
    <row r="22" ht="15">
      <c r="A22" s="65"/>
    </row>
    <row r="23" ht="15">
      <c r="A23" s="65"/>
    </row>
    <row r="24" ht="15">
      <c r="A24" s="65"/>
    </row>
    <row r="25" ht="14.25" customHeight="1">
      <c r="A25" s="65"/>
    </row>
    <row r="26" ht="15">
      <c r="A26" s="65"/>
    </row>
    <row r="27" ht="15">
      <c r="A27" s="65"/>
    </row>
    <row r="28" ht="15">
      <c r="A28" s="65"/>
    </row>
    <row r="29" ht="15">
      <c r="A29" s="65"/>
    </row>
    <row r="30" ht="15">
      <c r="A30" s="65"/>
    </row>
    <row r="31" ht="15">
      <c r="A31" s="65"/>
    </row>
    <row r="32" ht="15">
      <c r="A32" s="65"/>
    </row>
    <row r="33" ht="15">
      <c r="A33" s="65"/>
    </row>
    <row r="34" ht="15">
      <c r="A34" s="65"/>
    </row>
    <row r="35" ht="15">
      <c r="A35" s="65"/>
    </row>
    <row r="36" ht="15">
      <c r="A36" s="65"/>
    </row>
    <row r="37" ht="15">
      <c r="A37" s="65"/>
    </row>
    <row r="38" ht="15">
      <c r="A38" s="65"/>
    </row>
    <row r="39" ht="15">
      <c r="A39" s="65"/>
    </row>
    <row r="40" ht="15">
      <c r="A40" s="65"/>
    </row>
    <row r="41" ht="15">
      <c r="A41" s="65"/>
    </row>
    <row r="42" ht="15">
      <c r="A42" s="65"/>
    </row>
    <row r="43" ht="15">
      <c r="A43" s="65"/>
    </row>
    <row r="44" ht="15">
      <c r="A44" s="65"/>
    </row>
    <row r="45" ht="15">
      <c r="A45" s="65"/>
    </row>
    <row r="46" ht="15">
      <c r="A46" s="65"/>
    </row>
    <row r="47" ht="15">
      <c r="A47" s="65"/>
    </row>
    <row r="48" ht="15">
      <c r="A48" s="65"/>
    </row>
    <row r="49" ht="15">
      <c r="A49" s="65"/>
    </row>
    <row r="50" ht="15">
      <c r="A50" s="65"/>
    </row>
    <row r="51" ht="15">
      <c r="A51" s="65"/>
    </row>
    <row r="52" ht="15">
      <c r="A52" s="65"/>
    </row>
    <row r="53" ht="15">
      <c r="A53" s="65"/>
    </row>
    <row r="54" ht="15">
      <c r="A54" s="65"/>
    </row>
    <row r="55" ht="15">
      <c r="A55" s="65"/>
    </row>
    <row r="56" ht="15">
      <c r="A56" s="65"/>
    </row>
    <row r="57" ht="15">
      <c r="A57" s="65"/>
    </row>
    <row r="58" ht="15">
      <c r="A58" s="65"/>
    </row>
    <row r="59" ht="15">
      <c r="A59" s="65"/>
    </row>
    <row r="60" ht="15">
      <c r="A60" s="65"/>
    </row>
    <row r="61" ht="15">
      <c r="A61" s="65"/>
    </row>
    <row r="62" ht="15">
      <c r="A62" s="65"/>
    </row>
    <row r="63" ht="15">
      <c r="A63" s="65"/>
    </row>
    <row r="64" ht="15">
      <c r="A64" s="65"/>
    </row>
    <row r="65" ht="15">
      <c r="A65" s="65"/>
    </row>
    <row r="66" ht="15">
      <c r="A66" s="65"/>
    </row>
    <row r="67" ht="15">
      <c r="A67" s="65"/>
    </row>
    <row r="68" ht="15">
      <c r="A68" s="65"/>
    </row>
    <row r="69" ht="15">
      <c r="A69" s="65"/>
    </row>
    <row r="70" ht="15">
      <c r="A70" s="65"/>
    </row>
  </sheetData>
  <sheetProtection selectLockedCells="1"/>
  <mergeCells count="1">
    <mergeCell ref="A6:A70"/>
  </mergeCells>
  <conditionalFormatting sqref="A6">
    <cfRule type="expression" priority="2" dxfId="0" stopIfTrue="1">
      <formula>LEN(A6)&gt;5000</formula>
    </cfRule>
  </conditionalFormatting>
  <conditionalFormatting sqref="C5">
    <cfRule type="expression" priority="1" dxfId="0" stopIfTrue="1">
      <formula>LEN(A6)&gt;5000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52"/>
  <sheetViews>
    <sheetView view="pageBreakPreview" zoomScaleNormal="140" zoomScaleSheetLayoutView="100" workbookViewId="0" topLeftCell="A52">
      <selection activeCell="H34" sqref="H34"/>
    </sheetView>
  </sheetViews>
  <sheetFormatPr defaultColWidth="9.140625" defaultRowHeight="15"/>
  <cols>
    <col min="1" max="1" width="17.140625" style="14" customWidth="1"/>
    <col min="2" max="2" width="9.140625" style="14" customWidth="1"/>
    <col min="3" max="3" width="8.57421875" style="14" customWidth="1"/>
    <col min="4" max="4" width="9.140625" style="14" customWidth="1"/>
    <col min="5" max="5" width="3.8515625" style="14" customWidth="1"/>
    <col min="6" max="6" width="10.140625" style="14" customWidth="1"/>
    <col min="7" max="7" width="9.140625" style="14" customWidth="1"/>
    <col min="8" max="8" width="12.140625" style="14" customWidth="1"/>
    <col min="9" max="9" width="6.28125" style="14" customWidth="1"/>
    <col min="10" max="10" width="14.57421875" style="0" customWidth="1"/>
  </cols>
  <sheetData>
    <row r="1" spans="1:9" ht="15">
      <c r="A1" s="54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5">
      <c r="A2" s="56">
        <f>Projekt!A2</f>
        <v>0</v>
      </c>
      <c r="B2" s="55"/>
      <c r="C2" s="55"/>
      <c r="D2" s="55"/>
      <c r="E2" s="55"/>
      <c r="F2" s="55"/>
      <c r="G2" s="55"/>
      <c r="H2" s="55"/>
      <c r="I2" s="55"/>
    </row>
    <row r="3" spans="1:9" ht="15">
      <c r="A3" s="54" t="s">
        <v>6</v>
      </c>
      <c r="B3" s="55"/>
      <c r="C3" s="55"/>
      <c r="D3" s="55"/>
      <c r="E3" s="55"/>
      <c r="F3" s="55"/>
      <c r="G3" s="55"/>
      <c r="H3" s="55"/>
      <c r="I3" s="55"/>
    </row>
    <row r="4" spans="1:9" ht="15">
      <c r="A4" s="56">
        <f>Projekt!A4</f>
        <v>0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4"/>
      <c r="B5" s="55"/>
      <c r="C5" s="55"/>
      <c r="D5" s="55"/>
      <c r="E5" s="55"/>
      <c r="F5" s="55"/>
      <c r="G5" s="55"/>
      <c r="H5" s="64" t="s">
        <v>15</v>
      </c>
      <c r="I5" s="55">
        <f>LEN(A8)</f>
        <v>0</v>
      </c>
    </row>
    <row r="6" spans="1:9" ht="15.75" thickBot="1">
      <c r="A6" s="54" t="s">
        <v>11</v>
      </c>
      <c r="B6" s="54" t="s">
        <v>1</v>
      </c>
      <c r="C6" s="54" t="s">
        <v>35</v>
      </c>
      <c r="D6" s="54"/>
      <c r="E6" s="54"/>
      <c r="F6" s="54" t="s">
        <v>36</v>
      </c>
      <c r="G6" s="54"/>
      <c r="H6" s="55"/>
      <c r="I6" s="55"/>
    </row>
    <row r="7" spans="1:7" ht="15.75" thickBot="1">
      <c r="A7" s="61"/>
      <c r="B7" s="62"/>
      <c r="D7" s="63"/>
      <c r="G7" s="63"/>
    </row>
    <row r="8" spans="1:9" ht="208.5" customHeight="1" thickBot="1">
      <c r="A8" s="66"/>
      <c r="B8" s="67"/>
      <c r="C8" s="67"/>
      <c r="D8" s="67"/>
      <c r="E8" s="67"/>
      <c r="F8" s="67"/>
      <c r="G8" s="67"/>
      <c r="H8" s="67"/>
      <c r="I8" s="68"/>
    </row>
    <row r="9" spans="1:9" ht="15">
      <c r="A9" s="54" t="s">
        <v>8</v>
      </c>
      <c r="B9" s="55"/>
      <c r="C9" s="55"/>
      <c r="D9" s="55"/>
      <c r="E9" s="55"/>
      <c r="F9" s="55"/>
      <c r="G9" s="55"/>
      <c r="H9" s="64" t="s">
        <v>15</v>
      </c>
      <c r="I9" s="55">
        <f>LEN(A12)</f>
        <v>0</v>
      </c>
    </row>
    <row r="10" spans="1:9" ht="15.75" thickBot="1">
      <c r="A10" s="54" t="s">
        <v>11</v>
      </c>
      <c r="B10" s="54" t="s">
        <v>1</v>
      </c>
      <c r="C10" s="54" t="s">
        <v>35</v>
      </c>
      <c r="D10" s="54"/>
      <c r="E10" s="54"/>
      <c r="F10" s="54" t="s">
        <v>36</v>
      </c>
      <c r="G10" s="54"/>
      <c r="H10" s="55"/>
      <c r="I10" s="55"/>
    </row>
    <row r="11" spans="1:7" ht="15.75" thickBot="1">
      <c r="A11" s="61"/>
      <c r="B11" s="62"/>
      <c r="D11" s="63"/>
      <c r="G11" s="63"/>
    </row>
    <row r="12" spans="1:9" ht="210.75" customHeight="1" thickBot="1">
      <c r="A12" s="66"/>
      <c r="B12" s="67"/>
      <c r="C12" s="67"/>
      <c r="D12" s="67"/>
      <c r="E12" s="67"/>
      <c r="F12" s="67"/>
      <c r="G12" s="67"/>
      <c r="H12" s="67"/>
      <c r="I12" s="68"/>
    </row>
    <row r="13" spans="1:9" ht="15">
      <c r="A13" s="54" t="s">
        <v>8</v>
      </c>
      <c r="B13" s="55"/>
      <c r="C13" s="55"/>
      <c r="D13" s="55"/>
      <c r="E13" s="55"/>
      <c r="F13" s="55"/>
      <c r="G13" s="55"/>
      <c r="H13" s="64" t="s">
        <v>15</v>
      </c>
      <c r="I13" s="55">
        <f>LEN(A16)</f>
        <v>0</v>
      </c>
    </row>
    <row r="14" spans="1:9" ht="15.75" thickBot="1">
      <c r="A14" s="54" t="s">
        <v>11</v>
      </c>
      <c r="B14" s="54" t="s">
        <v>1</v>
      </c>
      <c r="C14" s="54" t="s">
        <v>35</v>
      </c>
      <c r="D14" s="54"/>
      <c r="E14" s="54"/>
      <c r="F14" s="54" t="s">
        <v>36</v>
      </c>
      <c r="G14" s="54"/>
      <c r="H14" s="55"/>
      <c r="I14" s="55"/>
    </row>
    <row r="15" spans="1:7" ht="15.75" thickBot="1">
      <c r="A15" s="61"/>
      <c r="B15" s="62"/>
      <c r="D15" s="63"/>
      <c r="G15" s="63"/>
    </row>
    <row r="16" spans="1:9" ht="218.25" customHeight="1" thickBot="1">
      <c r="A16" s="69"/>
      <c r="B16" s="70"/>
      <c r="C16" s="70"/>
      <c r="D16" s="70"/>
      <c r="E16" s="70"/>
      <c r="F16" s="70"/>
      <c r="G16" s="70"/>
      <c r="H16" s="70"/>
      <c r="I16" s="71"/>
    </row>
    <row r="17" spans="1:9" ht="15">
      <c r="A17" s="54" t="s">
        <v>8</v>
      </c>
      <c r="B17" s="55"/>
      <c r="C17" s="55"/>
      <c r="D17" s="55"/>
      <c r="E17" s="55"/>
      <c r="F17" s="55"/>
      <c r="G17" s="55"/>
      <c r="H17" s="64" t="s">
        <v>15</v>
      </c>
      <c r="I17" s="55">
        <f>LEN(A20)</f>
        <v>0</v>
      </c>
    </row>
    <row r="18" spans="1:9" ht="15.75" thickBot="1">
      <c r="A18" s="54" t="s">
        <v>11</v>
      </c>
      <c r="B18" s="54" t="s">
        <v>1</v>
      </c>
      <c r="C18" s="54" t="s">
        <v>35</v>
      </c>
      <c r="D18" s="54"/>
      <c r="E18" s="54"/>
      <c r="F18" s="54" t="s">
        <v>36</v>
      </c>
      <c r="G18" s="54"/>
      <c r="H18" s="55"/>
      <c r="I18" s="55"/>
    </row>
    <row r="19" spans="1:7" ht="15.75" thickBot="1">
      <c r="A19" s="61"/>
      <c r="B19" s="62"/>
      <c r="D19" s="63"/>
      <c r="G19" s="63"/>
    </row>
    <row r="20" spans="1:9" ht="210.75" customHeight="1" thickBot="1">
      <c r="A20" s="66"/>
      <c r="B20" s="72"/>
      <c r="C20" s="72"/>
      <c r="D20" s="72"/>
      <c r="E20" s="72"/>
      <c r="F20" s="72"/>
      <c r="G20" s="72"/>
      <c r="H20" s="72"/>
      <c r="I20" s="73"/>
    </row>
    <row r="21" spans="1:9" ht="15">
      <c r="A21" s="54" t="s">
        <v>8</v>
      </c>
      <c r="B21" s="55"/>
      <c r="C21" s="55"/>
      <c r="D21" s="55"/>
      <c r="E21" s="55"/>
      <c r="F21" s="55"/>
      <c r="G21" s="55"/>
      <c r="H21" s="64" t="s">
        <v>15</v>
      </c>
      <c r="I21" s="55">
        <f>LEN(A24)</f>
        <v>0</v>
      </c>
    </row>
    <row r="22" spans="1:9" ht="15.75" thickBot="1">
      <c r="A22" s="54" t="s">
        <v>11</v>
      </c>
      <c r="B22" s="54" t="s">
        <v>1</v>
      </c>
      <c r="C22" s="54" t="s">
        <v>35</v>
      </c>
      <c r="D22" s="54"/>
      <c r="E22" s="54"/>
      <c r="F22" s="54" t="s">
        <v>36</v>
      </c>
      <c r="G22" s="54"/>
      <c r="H22" s="55"/>
      <c r="I22" s="55"/>
    </row>
    <row r="23" spans="1:7" ht="15.75" thickBot="1">
      <c r="A23" s="61"/>
      <c r="B23" s="62"/>
      <c r="D23" s="63"/>
      <c r="G23" s="63"/>
    </row>
    <row r="24" spans="1:9" ht="210.75" customHeight="1" thickBot="1">
      <c r="A24" s="69"/>
      <c r="B24" s="70"/>
      <c r="C24" s="70"/>
      <c r="D24" s="70"/>
      <c r="E24" s="70"/>
      <c r="F24" s="70"/>
      <c r="G24" s="70"/>
      <c r="H24" s="70"/>
      <c r="I24" s="71"/>
    </row>
    <row r="25" spans="1:9" ht="15">
      <c r="A25" s="54" t="s">
        <v>8</v>
      </c>
      <c r="B25" s="55"/>
      <c r="C25" s="55"/>
      <c r="D25" s="55"/>
      <c r="E25" s="55"/>
      <c r="F25" s="55"/>
      <c r="G25" s="55"/>
      <c r="H25" s="64" t="s">
        <v>15</v>
      </c>
      <c r="I25" s="55">
        <f>LEN(A28)</f>
        <v>0</v>
      </c>
    </row>
    <row r="26" spans="1:9" ht="15.75" thickBot="1">
      <c r="A26" s="54" t="s">
        <v>11</v>
      </c>
      <c r="B26" s="54" t="s">
        <v>1</v>
      </c>
      <c r="C26" s="54" t="s">
        <v>35</v>
      </c>
      <c r="D26" s="54"/>
      <c r="E26" s="54"/>
      <c r="F26" s="54" t="s">
        <v>36</v>
      </c>
      <c r="G26" s="54"/>
      <c r="H26" s="55"/>
      <c r="I26" s="55"/>
    </row>
    <row r="27" spans="1:7" ht="15.75" thickBot="1">
      <c r="A27" s="61"/>
      <c r="B27" s="62"/>
      <c r="D27" s="63"/>
      <c r="G27" s="63"/>
    </row>
    <row r="28" spans="1:9" ht="210" customHeight="1" thickBot="1">
      <c r="A28" s="66"/>
      <c r="B28" s="72"/>
      <c r="C28" s="72"/>
      <c r="D28" s="72"/>
      <c r="E28" s="72"/>
      <c r="F28" s="72"/>
      <c r="G28" s="72"/>
      <c r="H28" s="72"/>
      <c r="I28" s="73"/>
    </row>
    <row r="29" spans="1:9" ht="15">
      <c r="A29" s="54" t="s">
        <v>8</v>
      </c>
      <c r="B29" s="55"/>
      <c r="C29" s="55"/>
      <c r="D29" s="55"/>
      <c r="E29" s="55"/>
      <c r="F29" s="55"/>
      <c r="G29" s="55"/>
      <c r="H29" s="64" t="s">
        <v>15</v>
      </c>
      <c r="I29" s="55">
        <f>LEN(A32)</f>
        <v>0</v>
      </c>
    </row>
    <row r="30" spans="1:9" ht="15.75" thickBot="1">
      <c r="A30" s="54" t="s">
        <v>11</v>
      </c>
      <c r="B30" s="54" t="s">
        <v>1</v>
      </c>
      <c r="C30" s="54" t="s">
        <v>35</v>
      </c>
      <c r="D30" s="54"/>
      <c r="E30" s="54"/>
      <c r="F30" s="54" t="s">
        <v>36</v>
      </c>
      <c r="G30" s="54"/>
      <c r="H30" s="55"/>
      <c r="I30" s="55"/>
    </row>
    <row r="31" spans="1:7" ht="15.75" thickBot="1">
      <c r="A31" s="61"/>
      <c r="B31" s="62"/>
      <c r="D31" s="63"/>
      <c r="G31" s="63"/>
    </row>
    <row r="32" spans="1:9" ht="210.75" customHeight="1" thickBot="1">
      <c r="A32" s="66"/>
      <c r="B32" s="72"/>
      <c r="C32" s="72"/>
      <c r="D32" s="72"/>
      <c r="E32" s="72"/>
      <c r="F32" s="72"/>
      <c r="G32" s="72"/>
      <c r="H32" s="72"/>
      <c r="I32" s="73"/>
    </row>
    <row r="33" spans="1:9" ht="15">
      <c r="A33" s="54" t="s">
        <v>8</v>
      </c>
      <c r="B33" s="55"/>
      <c r="C33" s="55"/>
      <c r="D33" s="55"/>
      <c r="E33" s="55"/>
      <c r="F33" s="55"/>
      <c r="G33" s="55"/>
      <c r="H33" s="64" t="s">
        <v>15</v>
      </c>
      <c r="I33" s="55">
        <f>LEN(A36)</f>
        <v>0</v>
      </c>
    </row>
    <row r="34" spans="1:9" ht="15.75" thickBot="1">
      <c r="A34" s="54" t="s">
        <v>11</v>
      </c>
      <c r="B34" s="54" t="s">
        <v>1</v>
      </c>
      <c r="C34" s="54" t="s">
        <v>35</v>
      </c>
      <c r="D34" s="54"/>
      <c r="E34" s="54"/>
      <c r="F34" s="54" t="s">
        <v>36</v>
      </c>
      <c r="G34" s="54"/>
      <c r="H34" s="55"/>
      <c r="I34" s="55"/>
    </row>
    <row r="35" spans="1:7" ht="15.75" thickBot="1">
      <c r="A35" s="61"/>
      <c r="B35" s="62"/>
      <c r="D35" s="63"/>
      <c r="G35" s="63"/>
    </row>
    <row r="36" spans="1:9" ht="211.5" customHeight="1" thickBot="1">
      <c r="A36" s="66"/>
      <c r="B36" s="72"/>
      <c r="C36" s="72"/>
      <c r="D36" s="72"/>
      <c r="E36" s="72"/>
      <c r="F36" s="72"/>
      <c r="G36" s="72"/>
      <c r="H36" s="72"/>
      <c r="I36" s="73"/>
    </row>
    <row r="37" spans="1:9" ht="15">
      <c r="A37" s="54" t="s">
        <v>8</v>
      </c>
      <c r="B37" s="55"/>
      <c r="C37" s="55"/>
      <c r="D37" s="55"/>
      <c r="E37" s="55"/>
      <c r="F37" s="55"/>
      <c r="G37" s="55"/>
      <c r="H37" s="64" t="s">
        <v>15</v>
      </c>
      <c r="I37" s="55">
        <f>LEN(A40)</f>
        <v>0</v>
      </c>
    </row>
    <row r="38" spans="1:9" ht="15.75" thickBot="1">
      <c r="A38" s="54" t="s">
        <v>11</v>
      </c>
      <c r="B38" s="54" t="s">
        <v>1</v>
      </c>
      <c r="C38" s="54" t="s">
        <v>35</v>
      </c>
      <c r="D38" s="54"/>
      <c r="E38" s="54"/>
      <c r="F38" s="54" t="s">
        <v>36</v>
      </c>
      <c r="G38" s="54"/>
      <c r="H38" s="55"/>
      <c r="I38" s="55"/>
    </row>
    <row r="39" spans="1:7" ht="15.75" thickBot="1">
      <c r="A39" s="61"/>
      <c r="B39" s="62"/>
      <c r="D39" s="63"/>
      <c r="G39" s="63"/>
    </row>
    <row r="40" spans="1:9" ht="210.75" customHeight="1" thickBot="1">
      <c r="A40" s="69"/>
      <c r="B40" s="70"/>
      <c r="C40" s="70"/>
      <c r="D40" s="70"/>
      <c r="E40" s="70"/>
      <c r="F40" s="70"/>
      <c r="G40" s="70"/>
      <c r="H40" s="70"/>
      <c r="I40" s="71"/>
    </row>
    <row r="41" spans="1:9" ht="15">
      <c r="A41" s="54" t="s">
        <v>8</v>
      </c>
      <c r="B41" s="55"/>
      <c r="C41" s="55"/>
      <c r="D41" s="55"/>
      <c r="E41" s="55"/>
      <c r="F41" s="55"/>
      <c r="G41" s="55"/>
      <c r="H41" s="64" t="s">
        <v>15</v>
      </c>
      <c r="I41" s="55">
        <f>LEN(A44)</f>
        <v>2</v>
      </c>
    </row>
    <row r="42" spans="1:9" ht="15.75" thickBot="1">
      <c r="A42" s="54" t="s">
        <v>11</v>
      </c>
      <c r="B42" s="54" t="s">
        <v>1</v>
      </c>
      <c r="C42" s="54" t="s">
        <v>35</v>
      </c>
      <c r="D42" s="54"/>
      <c r="E42" s="54"/>
      <c r="F42" s="54" t="s">
        <v>36</v>
      </c>
      <c r="G42" s="54"/>
      <c r="H42" s="55"/>
      <c r="I42" s="55"/>
    </row>
    <row r="43" spans="1:7" ht="15.75" thickBot="1">
      <c r="A43" s="61"/>
      <c r="B43" s="62"/>
      <c r="D43" s="63"/>
      <c r="G43" s="63"/>
    </row>
    <row r="44" spans="1:9" ht="210" customHeight="1" thickBot="1">
      <c r="A44" s="66" t="s">
        <v>31</v>
      </c>
      <c r="B44" s="72"/>
      <c r="C44" s="72"/>
      <c r="D44" s="72"/>
      <c r="E44" s="72"/>
      <c r="F44" s="72"/>
      <c r="G44" s="72"/>
      <c r="H44" s="72"/>
      <c r="I44" s="73"/>
    </row>
    <row r="45" spans="1:9" ht="15">
      <c r="A45" s="54" t="s">
        <v>8</v>
      </c>
      <c r="B45" s="55"/>
      <c r="C45" s="55"/>
      <c r="D45" s="55"/>
      <c r="E45" s="55"/>
      <c r="F45" s="55"/>
      <c r="G45" s="55"/>
      <c r="H45" s="64" t="s">
        <v>15</v>
      </c>
      <c r="I45" s="55">
        <f>LEN(A48)</f>
        <v>0</v>
      </c>
    </row>
    <row r="46" spans="1:9" ht="15.75" thickBot="1">
      <c r="A46" s="54" t="s">
        <v>11</v>
      </c>
      <c r="B46" s="54" t="s">
        <v>1</v>
      </c>
      <c r="C46" s="54" t="s">
        <v>35</v>
      </c>
      <c r="D46" s="54"/>
      <c r="E46" s="54"/>
      <c r="F46" s="54" t="s">
        <v>36</v>
      </c>
      <c r="G46" s="54"/>
      <c r="H46" s="55"/>
      <c r="I46" s="55"/>
    </row>
    <row r="47" spans="1:7" ht="15.75" thickBot="1">
      <c r="A47" s="61"/>
      <c r="B47" s="62"/>
      <c r="D47" s="63"/>
      <c r="G47" s="63"/>
    </row>
    <row r="48" spans="1:9" ht="211.5" customHeight="1" thickBot="1">
      <c r="A48" s="66"/>
      <c r="B48" s="72"/>
      <c r="C48" s="72"/>
      <c r="D48" s="72"/>
      <c r="E48" s="72"/>
      <c r="F48" s="72"/>
      <c r="G48" s="72"/>
      <c r="H48" s="72"/>
      <c r="I48" s="73"/>
    </row>
    <row r="49" spans="1:9" ht="15">
      <c r="A49" s="54" t="s">
        <v>8</v>
      </c>
      <c r="B49" s="55"/>
      <c r="C49" s="55"/>
      <c r="D49" s="55"/>
      <c r="E49" s="55"/>
      <c r="F49" s="55"/>
      <c r="G49" s="55"/>
      <c r="H49" s="64" t="s">
        <v>15</v>
      </c>
      <c r="I49" s="55">
        <f>LEN(A52)</f>
        <v>0</v>
      </c>
    </row>
    <row r="50" spans="1:9" ht="15.75" thickBot="1">
      <c r="A50" s="54" t="s">
        <v>11</v>
      </c>
      <c r="B50" s="54" t="s">
        <v>1</v>
      </c>
      <c r="C50" s="54" t="s">
        <v>35</v>
      </c>
      <c r="D50" s="54"/>
      <c r="E50" s="54"/>
      <c r="F50" s="54" t="s">
        <v>36</v>
      </c>
      <c r="G50" s="54"/>
      <c r="H50" s="55"/>
      <c r="I50" s="55"/>
    </row>
    <row r="51" spans="1:7" ht="15.75" thickBot="1">
      <c r="A51" s="61"/>
      <c r="B51" s="62"/>
      <c r="D51" s="63"/>
      <c r="G51" s="63"/>
    </row>
    <row r="52" spans="1:9" ht="210.75" customHeight="1" thickBot="1">
      <c r="A52" s="69"/>
      <c r="B52" s="70"/>
      <c r="C52" s="70"/>
      <c r="D52" s="70"/>
      <c r="E52" s="70"/>
      <c r="F52" s="70"/>
      <c r="G52" s="70"/>
      <c r="H52" s="70"/>
      <c r="I52" s="71"/>
    </row>
  </sheetData>
  <sheetProtection/>
  <mergeCells count="12">
    <mergeCell ref="A36:I36"/>
    <mergeCell ref="A40:I40"/>
    <mergeCell ref="A8:I8"/>
    <mergeCell ref="A12:I12"/>
    <mergeCell ref="A16:I16"/>
    <mergeCell ref="A44:I44"/>
    <mergeCell ref="A48:I48"/>
    <mergeCell ref="A52:I52"/>
    <mergeCell ref="A20:I20"/>
    <mergeCell ref="A24:I24"/>
    <mergeCell ref="A28:I28"/>
    <mergeCell ref="A32:I32"/>
  </mergeCells>
  <conditionalFormatting sqref="A8">
    <cfRule type="expression" priority="27" dxfId="0" stopIfTrue="1">
      <formula>LEN(A8)&gt;1200</formula>
    </cfRule>
  </conditionalFormatting>
  <conditionalFormatting sqref="I5">
    <cfRule type="expression" priority="26" dxfId="0" stopIfTrue="1">
      <formula>LEN(A8)&gt;1200</formula>
    </cfRule>
  </conditionalFormatting>
  <conditionalFormatting sqref="A12">
    <cfRule type="expression" priority="25" dxfId="0" stopIfTrue="1">
      <formula>LEN(A12)&gt;1200</formula>
    </cfRule>
  </conditionalFormatting>
  <conditionalFormatting sqref="I9">
    <cfRule type="expression" priority="24" dxfId="0" stopIfTrue="1">
      <formula>LEN(A12)&gt;1200</formula>
    </cfRule>
  </conditionalFormatting>
  <conditionalFormatting sqref="A12">
    <cfRule type="expression" priority="23" dxfId="0" stopIfTrue="1">
      <formula>LEN(A12)&gt;1200</formula>
    </cfRule>
  </conditionalFormatting>
  <conditionalFormatting sqref="I9">
    <cfRule type="expression" priority="22" dxfId="0" stopIfTrue="1">
      <formula>LEN(A12)&gt;1200</formula>
    </cfRule>
  </conditionalFormatting>
  <conditionalFormatting sqref="A16:A19">
    <cfRule type="expression" priority="21" dxfId="0" stopIfTrue="1">
      <formula>LEN(A16)&gt;1200</formula>
    </cfRule>
  </conditionalFormatting>
  <conditionalFormatting sqref="I13">
    <cfRule type="expression" priority="20" dxfId="0" stopIfTrue="1">
      <formula>LEN(A16)&gt;1200</formula>
    </cfRule>
  </conditionalFormatting>
  <conditionalFormatting sqref="I17">
    <cfRule type="expression" priority="19" dxfId="0" stopIfTrue="1">
      <formula>LEN(A20)&gt;1200</formula>
    </cfRule>
  </conditionalFormatting>
  <conditionalFormatting sqref="A20">
    <cfRule type="expression" priority="18" dxfId="0" stopIfTrue="1">
      <formula>LEN(A20)&gt;1200</formula>
    </cfRule>
  </conditionalFormatting>
  <conditionalFormatting sqref="I17">
    <cfRule type="expression" priority="17" dxfId="0" stopIfTrue="1">
      <formula>LEN(A20)&gt;1200</formula>
    </cfRule>
  </conditionalFormatting>
  <conditionalFormatting sqref="A24">
    <cfRule type="expression" priority="16" dxfId="0" stopIfTrue="1">
      <formula>LEN(A24)&gt;1200</formula>
    </cfRule>
  </conditionalFormatting>
  <conditionalFormatting sqref="I21">
    <cfRule type="expression" priority="15" dxfId="0" stopIfTrue="1">
      <formula>LEN(A24)&gt;1200</formula>
    </cfRule>
  </conditionalFormatting>
  <conditionalFormatting sqref="A28">
    <cfRule type="expression" priority="14" dxfId="0" stopIfTrue="1">
      <formula>LEN(A28)&gt;1200</formula>
    </cfRule>
  </conditionalFormatting>
  <conditionalFormatting sqref="I25">
    <cfRule type="expression" priority="13" dxfId="0" stopIfTrue="1">
      <formula>LEN(A28)&gt;1200</formula>
    </cfRule>
  </conditionalFormatting>
  <conditionalFormatting sqref="A32">
    <cfRule type="expression" priority="12" dxfId="0" stopIfTrue="1">
      <formula>LEN(A32)&gt;1200</formula>
    </cfRule>
  </conditionalFormatting>
  <conditionalFormatting sqref="I29">
    <cfRule type="expression" priority="11" dxfId="0" stopIfTrue="1">
      <formula>LEN(A32)&gt;1200</formula>
    </cfRule>
  </conditionalFormatting>
  <conditionalFormatting sqref="A36">
    <cfRule type="expression" priority="10" dxfId="0" stopIfTrue="1">
      <formula>LEN(A36)&gt;1200</formula>
    </cfRule>
  </conditionalFormatting>
  <conditionalFormatting sqref="I33">
    <cfRule type="expression" priority="9" dxfId="0" stopIfTrue="1">
      <formula>LEN(A36)&gt;1200</formula>
    </cfRule>
  </conditionalFormatting>
  <conditionalFormatting sqref="A40">
    <cfRule type="expression" priority="8" dxfId="0" stopIfTrue="1">
      <formula>LEN(A40)&gt;1200</formula>
    </cfRule>
  </conditionalFormatting>
  <conditionalFormatting sqref="I37">
    <cfRule type="expression" priority="7" dxfId="0" stopIfTrue="1">
      <formula>LEN(A40)&gt;1200</formula>
    </cfRule>
  </conditionalFormatting>
  <conditionalFormatting sqref="A44">
    <cfRule type="expression" priority="6" dxfId="0" stopIfTrue="1">
      <formula>LEN(A44)&gt;1200</formula>
    </cfRule>
  </conditionalFormatting>
  <conditionalFormatting sqref="I41">
    <cfRule type="expression" priority="5" dxfId="0" stopIfTrue="1">
      <formula>LEN(A44)&gt;1200</formula>
    </cfRule>
  </conditionalFormatting>
  <conditionalFormatting sqref="A48">
    <cfRule type="expression" priority="4" dxfId="0" stopIfTrue="1">
      <formula>LEN(A48)&gt;1200</formula>
    </cfRule>
  </conditionalFormatting>
  <conditionalFormatting sqref="I45">
    <cfRule type="expression" priority="3" dxfId="0" stopIfTrue="1">
      <formula>LEN(A48)&gt;1200</formula>
    </cfRule>
  </conditionalFormatting>
  <conditionalFormatting sqref="A52">
    <cfRule type="expression" priority="2" dxfId="0" stopIfTrue="1">
      <formula>LEN(A52)&gt;1200</formula>
    </cfRule>
  </conditionalFormatting>
  <conditionalFormatting sqref="I49">
    <cfRule type="expression" priority="1" dxfId="0" stopIfTrue="1">
      <formula>LEN(A52)&gt;1200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C22"/>
  <sheetViews>
    <sheetView view="pageBreakPreview" zoomScaleNormal="130" zoomScaleSheetLayoutView="100" workbookViewId="0" topLeftCell="A10">
      <selection activeCell="A22" sqref="A22"/>
    </sheetView>
  </sheetViews>
  <sheetFormatPr defaultColWidth="9.140625" defaultRowHeight="15"/>
  <cols>
    <col min="1" max="1" width="4.7109375" style="14" customWidth="1"/>
    <col min="2" max="2" width="73.140625" style="14" customWidth="1"/>
    <col min="3" max="3" width="9.140625" style="14" customWidth="1"/>
  </cols>
  <sheetData>
    <row r="1" spans="1:3" ht="15">
      <c r="A1" s="54" t="s">
        <v>5</v>
      </c>
      <c r="B1" s="55"/>
      <c r="C1" s="55"/>
    </row>
    <row r="2" spans="1:3" ht="15">
      <c r="A2" s="56">
        <f>Projekt!A2</f>
        <v>0</v>
      </c>
      <c r="B2" s="55"/>
      <c r="C2" s="55"/>
    </row>
    <row r="3" spans="1:3" ht="15">
      <c r="A3" s="54" t="s">
        <v>6</v>
      </c>
      <c r="B3" s="55"/>
      <c r="C3" s="55"/>
    </row>
    <row r="4" spans="1:3" ht="15">
      <c r="A4" s="56">
        <f>Projekt!A4</f>
        <v>0</v>
      </c>
      <c r="B4" s="55"/>
      <c r="C4" s="55"/>
    </row>
    <row r="5" spans="1:3" ht="15">
      <c r="A5" s="54" t="s">
        <v>9</v>
      </c>
      <c r="B5" s="55"/>
      <c r="C5" s="55"/>
    </row>
    <row r="6" spans="1:3" ht="15">
      <c r="A6" s="55"/>
      <c r="B6" s="55" t="s">
        <v>14</v>
      </c>
      <c r="C6" s="55" t="s">
        <v>32</v>
      </c>
    </row>
    <row r="7" spans="1:3" ht="75" customHeight="1">
      <c r="A7" s="58">
        <v>1</v>
      </c>
      <c r="B7" s="59"/>
      <c r="C7" s="60"/>
    </row>
    <row r="8" spans="1:3" ht="75" customHeight="1">
      <c r="A8" s="14">
        <v>2</v>
      </c>
      <c r="B8" s="59"/>
      <c r="C8" s="60"/>
    </row>
    <row r="9" spans="1:3" ht="75.75" customHeight="1">
      <c r="A9" s="14">
        <v>3</v>
      </c>
      <c r="B9" s="59"/>
      <c r="C9" s="60"/>
    </row>
    <row r="10" spans="1:3" ht="75" customHeight="1">
      <c r="A10" s="14">
        <v>4</v>
      </c>
      <c r="B10" s="59"/>
      <c r="C10" s="60"/>
    </row>
    <row r="11" spans="1:3" ht="75" customHeight="1">
      <c r="A11" s="14">
        <v>5</v>
      </c>
      <c r="B11" s="59"/>
      <c r="C11" s="60"/>
    </row>
    <row r="12" spans="1:3" ht="75" customHeight="1">
      <c r="A12" s="14">
        <v>6</v>
      </c>
      <c r="B12" s="59"/>
      <c r="C12" s="60"/>
    </row>
    <row r="13" spans="1:3" ht="75" customHeight="1">
      <c r="A13" s="14">
        <v>7</v>
      </c>
      <c r="B13" s="59"/>
      <c r="C13" s="60"/>
    </row>
    <row r="14" spans="1:3" ht="75.75" customHeight="1">
      <c r="A14" s="14">
        <v>8</v>
      </c>
      <c r="B14" s="59"/>
      <c r="C14" s="60"/>
    </row>
    <row r="15" spans="1:3" ht="75.75" customHeight="1">
      <c r="A15" s="14">
        <v>9</v>
      </c>
      <c r="B15" s="59"/>
      <c r="C15" s="60"/>
    </row>
    <row r="16" spans="1:3" ht="76.5" customHeight="1">
      <c r="A16" s="14">
        <v>10</v>
      </c>
      <c r="B16" s="59"/>
      <c r="C16" s="60"/>
    </row>
    <row r="17" spans="1:3" ht="15.75" thickBot="1">
      <c r="A17" s="55"/>
      <c r="B17" s="55"/>
      <c r="C17" s="55"/>
    </row>
    <row r="18" spans="1:3" ht="15.75" thickBot="1">
      <c r="A18" s="54" t="s">
        <v>34</v>
      </c>
      <c r="B18" s="55"/>
      <c r="C18" s="51"/>
    </row>
    <row r="19" spans="1:3" ht="15.75" thickBot="1">
      <c r="A19" s="55"/>
      <c r="B19" s="55"/>
      <c r="C19" s="55"/>
    </row>
    <row r="20" spans="1:3" ht="15.75" thickBot="1">
      <c r="A20" s="54" t="s">
        <v>10</v>
      </c>
      <c r="B20" s="55"/>
      <c r="C20" s="51"/>
    </row>
    <row r="21" spans="1:3" ht="15.75" thickBot="1">
      <c r="A21" s="55"/>
      <c r="B21" s="55"/>
      <c r="C21" s="55"/>
    </row>
    <row r="22" spans="1:3" ht="15.75" thickBot="1">
      <c r="A22" s="54" t="s">
        <v>37</v>
      </c>
      <c r="B22" s="55"/>
      <c r="C22" s="5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X44"/>
  <sheetViews>
    <sheetView tabSelected="1" view="pageBreakPreview" zoomScaleNormal="130" zoomScaleSheetLayoutView="100" workbookViewId="0" topLeftCell="A1">
      <selection activeCell="K31" sqref="K31"/>
    </sheetView>
  </sheetViews>
  <sheetFormatPr defaultColWidth="9.140625" defaultRowHeight="15"/>
  <cols>
    <col min="1" max="1" width="19.7109375" style="0" customWidth="1"/>
    <col min="3" max="3" width="12.57421875" style="0" customWidth="1"/>
    <col min="4" max="4" width="8.7109375" style="0" customWidth="1"/>
    <col min="5" max="5" width="7.7109375" style="0" customWidth="1"/>
    <col min="6" max="6" width="8.8515625" style="0" customWidth="1"/>
    <col min="7" max="7" width="16.00390625" style="0" customWidth="1"/>
    <col min="8" max="8" width="3.28125" style="0" customWidth="1"/>
    <col min="12" max="12" width="8.28125" style="0" customWidth="1"/>
    <col min="13" max="13" width="7.00390625" style="0" hidden="1" customWidth="1"/>
    <col min="14" max="14" width="9.140625" style="0" hidden="1" customWidth="1"/>
    <col min="15" max="15" width="7.8515625" style="14" hidden="1" customWidth="1"/>
    <col min="16" max="16" width="4.57421875" style="14" hidden="1" customWidth="1"/>
    <col min="17" max="17" width="4.421875" style="14" hidden="1" customWidth="1"/>
    <col min="18" max="20" width="9.140625" style="14" hidden="1" customWidth="1"/>
    <col min="21" max="22" width="2.28125" style="14" hidden="1" customWidth="1"/>
    <col min="23" max="23" width="9.140625" style="14" hidden="1" customWidth="1"/>
    <col min="24" max="24" width="2.28125" style="14" hidden="1" customWidth="1"/>
    <col min="25" max="25" width="9.140625" style="14" hidden="1" customWidth="1"/>
    <col min="26" max="26" width="9.140625" style="0" hidden="1" customWidth="1"/>
  </cols>
  <sheetData>
    <row r="1" ht="15.75" thickBot="1">
      <c r="A1" s="10" t="s">
        <v>5</v>
      </c>
    </row>
    <row r="2" spans="1:24" ht="15">
      <c r="A2" s="9">
        <f>Projekt!A2</f>
        <v>0</v>
      </c>
      <c r="P2" s="15"/>
      <c r="Q2" s="16"/>
      <c r="R2" s="16"/>
      <c r="S2" s="16"/>
      <c r="T2" s="16"/>
      <c r="U2" s="16"/>
      <c r="V2" s="16"/>
      <c r="W2" s="16"/>
      <c r="X2" s="17"/>
    </row>
    <row r="3" spans="1:24" ht="15">
      <c r="A3" s="10" t="s">
        <v>6</v>
      </c>
      <c r="P3" s="18" t="s">
        <v>16</v>
      </c>
      <c r="Q3" s="19">
        <v>0.5</v>
      </c>
      <c r="R3" s="20"/>
      <c r="S3" s="20"/>
      <c r="T3" s="20"/>
      <c r="U3" s="20">
        <v>1</v>
      </c>
      <c r="V3" s="20">
        <v>1</v>
      </c>
      <c r="W3" s="20"/>
      <c r="X3" s="21">
        <f>(W2*12)*1.36</f>
        <v>0</v>
      </c>
    </row>
    <row r="4" spans="1:24" ht="15.75" thickBot="1">
      <c r="A4" s="9">
        <f>Projekt!A4</f>
        <v>0</v>
      </c>
      <c r="P4" s="22" t="s">
        <v>17</v>
      </c>
      <c r="Q4" s="23">
        <v>1</v>
      </c>
      <c r="R4" s="24"/>
      <c r="S4" s="24"/>
      <c r="T4" s="24"/>
      <c r="U4" s="24">
        <v>1</v>
      </c>
      <c r="V4" s="24">
        <v>1</v>
      </c>
      <c r="W4" s="24"/>
      <c r="X4" s="25"/>
    </row>
    <row r="5" spans="1:24" ht="15.75" thickBot="1">
      <c r="A5" s="10" t="s">
        <v>30</v>
      </c>
      <c r="P5" s="26"/>
      <c r="Q5" s="26"/>
      <c r="R5" s="27"/>
      <c r="S5" s="28"/>
      <c r="T5" s="29"/>
      <c r="U5" s="15">
        <v>1</v>
      </c>
      <c r="V5" s="16">
        <v>1</v>
      </c>
      <c r="W5" s="16"/>
      <c r="X5" s="17"/>
    </row>
    <row r="6" spans="1:24" ht="15">
      <c r="A6" s="10" t="s">
        <v>18</v>
      </c>
      <c r="P6" s="30"/>
      <c r="Q6" s="31">
        <v>1</v>
      </c>
      <c r="R6" s="32"/>
      <c r="S6" s="20"/>
      <c r="T6" s="33"/>
      <c r="U6" s="32">
        <v>1</v>
      </c>
      <c r="V6" s="20">
        <v>1</v>
      </c>
      <c r="W6" s="20"/>
      <c r="X6" s="21"/>
    </row>
    <row r="7" spans="1:24" ht="15.75" thickBot="1">
      <c r="A7" s="10" t="s">
        <v>0</v>
      </c>
      <c r="B7" s="10" t="s">
        <v>1</v>
      </c>
      <c r="C7" s="10" t="s">
        <v>2</v>
      </c>
      <c r="D7" s="10"/>
      <c r="E7" s="10"/>
      <c r="F7" s="10" t="s">
        <v>4</v>
      </c>
      <c r="G7" s="10" t="s">
        <v>12</v>
      </c>
      <c r="H7" s="10"/>
      <c r="P7" s="34">
        <v>0</v>
      </c>
      <c r="Q7" s="35">
        <v>1</v>
      </c>
      <c r="R7" s="32"/>
      <c r="S7" s="20"/>
      <c r="T7" s="33"/>
      <c r="U7" s="32">
        <v>1</v>
      </c>
      <c r="V7" s="20">
        <v>1</v>
      </c>
      <c r="W7" s="20"/>
      <c r="X7" s="21"/>
    </row>
    <row r="8" spans="1:24" ht="15.75" thickBot="1">
      <c r="A8" s="49"/>
      <c r="B8" s="50"/>
      <c r="C8" s="50"/>
      <c r="D8" s="50"/>
      <c r="E8" s="50"/>
      <c r="F8" s="53">
        <v>12</v>
      </c>
      <c r="G8" s="8">
        <f>ROUND(((F8*12)*1.35),0)</f>
        <v>194</v>
      </c>
      <c r="P8" s="36">
        <v>6</v>
      </c>
      <c r="Q8" s="37">
        <v>1</v>
      </c>
      <c r="R8" s="32"/>
      <c r="S8" s="20"/>
      <c r="T8" s="33"/>
      <c r="U8" s="32">
        <v>1</v>
      </c>
      <c r="V8" s="20">
        <v>1</v>
      </c>
      <c r="W8" s="20"/>
      <c r="X8" s="21"/>
    </row>
    <row r="9" spans="1:24" ht="15">
      <c r="A9" s="10" t="s">
        <v>19</v>
      </c>
      <c r="P9" s="26"/>
      <c r="Q9" s="26"/>
      <c r="R9" s="32"/>
      <c r="S9" s="20"/>
      <c r="T9" s="33"/>
      <c r="U9" s="32">
        <v>1</v>
      </c>
      <c r="V9" s="20">
        <v>1</v>
      </c>
      <c r="W9" s="20"/>
      <c r="X9" s="21"/>
    </row>
    <row r="10" spans="1:24" ht="15.75" thickBot="1">
      <c r="A10" s="10" t="s">
        <v>0</v>
      </c>
      <c r="B10" s="10" t="s">
        <v>1</v>
      </c>
      <c r="C10" s="10" t="s">
        <v>2</v>
      </c>
      <c r="D10" s="10"/>
      <c r="E10" s="10"/>
      <c r="F10" s="10" t="s">
        <v>4</v>
      </c>
      <c r="G10" s="10" t="s">
        <v>12</v>
      </c>
      <c r="P10" s="26"/>
      <c r="Q10" s="26"/>
      <c r="R10" s="32"/>
      <c r="S10" s="20"/>
      <c r="T10" s="33"/>
      <c r="U10" s="32">
        <v>1</v>
      </c>
      <c r="V10" s="20">
        <v>1</v>
      </c>
      <c r="W10" s="20"/>
      <c r="X10" s="21"/>
    </row>
    <row r="11" spans="1:24" ht="15">
      <c r="A11" s="43"/>
      <c r="B11" s="44"/>
      <c r="C11" s="44"/>
      <c r="D11" s="44"/>
      <c r="E11" s="44"/>
      <c r="F11" s="3"/>
      <c r="G11" s="4">
        <f>IF(ISERR(ROUND(((P14*12)*1.36),0)),"",ROUND(((P14*12)*1.36),0))</f>
      </c>
      <c r="P11" s="26"/>
      <c r="Q11" s="26"/>
      <c r="R11" s="32"/>
      <c r="S11" s="20"/>
      <c r="T11" s="33"/>
      <c r="U11" s="32">
        <v>1</v>
      </c>
      <c r="V11" s="20">
        <v>1</v>
      </c>
      <c r="W11" s="20"/>
      <c r="X11" s="21"/>
    </row>
    <row r="12" spans="1:24" ht="15">
      <c r="A12" s="45"/>
      <c r="B12" s="46"/>
      <c r="C12" s="46"/>
      <c r="D12" s="46"/>
      <c r="E12" s="46"/>
      <c r="F12" s="2"/>
      <c r="G12" s="5">
        <f>IF(ISERR(ROUND(((P15*12)*1.36),0)),"",ROUND(((P15*12)*1.36),0))</f>
      </c>
      <c r="P12" s="26"/>
      <c r="Q12" s="26"/>
      <c r="R12" s="32"/>
      <c r="S12" s="20"/>
      <c r="T12" s="33"/>
      <c r="U12" s="32">
        <v>1</v>
      </c>
      <c r="V12" s="20">
        <v>1</v>
      </c>
      <c r="W12" s="20"/>
      <c r="X12" s="21"/>
    </row>
    <row r="13" spans="1:24" ht="15.75" thickBot="1">
      <c r="A13" s="47"/>
      <c r="B13" s="48"/>
      <c r="C13" s="48"/>
      <c r="D13" s="48"/>
      <c r="E13" s="48"/>
      <c r="F13" s="6"/>
      <c r="G13" s="7">
        <f>IF(ISERR(ROUND(((P16*12)*1.36),0)),"",ROUND(((P16*12)*1.36),0))</f>
      </c>
      <c r="P13" s="26"/>
      <c r="Q13" s="26"/>
      <c r="R13" s="32"/>
      <c r="S13" s="20"/>
      <c r="T13" s="33"/>
      <c r="U13" s="32">
        <v>1</v>
      </c>
      <c r="V13" s="20">
        <v>1</v>
      </c>
      <c r="W13" s="20"/>
      <c r="X13" s="21"/>
    </row>
    <row r="14" spans="1:24" ht="15">
      <c r="A14" s="10" t="s">
        <v>20</v>
      </c>
      <c r="B14" s="10"/>
      <c r="C14" s="10"/>
      <c r="D14" s="10"/>
      <c r="E14" s="10"/>
      <c r="P14" s="38">
        <f>IF(Q6=3,$P$8,IF(Q6=2,$P$7,""))</f>
      </c>
      <c r="Q14" s="26"/>
      <c r="R14" s="32"/>
      <c r="S14" s="20"/>
      <c r="T14" s="33"/>
      <c r="U14" s="32">
        <v>1</v>
      </c>
      <c r="V14" s="20">
        <v>1</v>
      </c>
      <c r="W14" s="20"/>
      <c r="X14" s="21"/>
    </row>
    <row r="15" spans="1:24" ht="15.75" thickBot="1">
      <c r="A15" s="10" t="s">
        <v>0</v>
      </c>
      <c r="B15" s="10" t="s">
        <v>1</v>
      </c>
      <c r="C15" s="10" t="s">
        <v>2</v>
      </c>
      <c r="D15" s="10" t="s">
        <v>13</v>
      </c>
      <c r="E15" s="10" t="s">
        <v>3</v>
      </c>
      <c r="F15" s="10" t="s">
        <v>26</v>
      </c>
      <c r="G15" s="10" t="s">
        <v>12</v>
      </c>
      <c r="P15" s="39">
        <f>IF(Q7=3,$P$8,IF(Q7=2,$P$7,""))</f>
      </c>
      <c r="Q15" s="26"/>
      <c r="R15" s="32"/>
      <c r="S15" s="20"/>
      <c r="T15" s="33"/>
      <c r="U15" s="32">
        <v>1</v>
      </c>
      <c r="V15" s="20">
        <v>1</v>
      </c>
      <c r="W15" s="20"/>
      <c r="X15" s="21"/>
    </row>
    <row r="16" spans="1:24" ht="15.75" thickBot="1">
      <c r="A16" s="43"/>
      <c r="B16" s="44"/>
      <c r="C16" s="44"/>
      <c r="D16" s="3"/>
      <c r="E16" s="3"/>
      <c r="F16" s="3">
        <f aca="true" t="shared" si="0" ref="F16:F29">IF(P18="ano",IF(Q18=1,36,IF(Q18=0.5,18,"")),IF(P18="ne",IF(Q18=1,24,IF(Q18=0.5,12,"")),""))</f>
      </c>
      <c r="G16" s="4">
        <f>IF(ISERR(ROUND(((F16*12)*1.35),0)),"",ROUND(((F16*12)*1.35),0))</f>
      </c>
      <c r="P16" s="40">
        <f>IF(Q8=3,$P$8,IF(Q8=2,$P$7,""))</f>
      </c>
      <c r="Q16" s="26"/>
      <c r="R16" s="41"/>
      <c r="S16" s="24"/>
      <c r="T16" s="42"/>
      <c r="U16" s="41">
        <v>1</v>
      </c>
      <c r="V16" s="24">
        <v>1</v>
      </c>
      <c r="W16" s="24"/>
      <c r="X16" s="25"/>
    </row>
    <row r="17" spans="1:7" ht="15.75" thickBot="1">
      <c r="A17" s="45"/>
      <c r="B17" s="46"/>
      <c r="C17" s="46"/>
      <c r="D17" s="2"/>
      <c r="E17" s="2"/>
      <c r="F17" s="2">
        <f t="shared" si="0"/>
      </c>
      <c r="G17" s="4">
        <f aca="true" t="shared" si="1" ref="G17:G29">IF(ISERR(ROUND(((F17*12)*1.35),0)),"",ROUND(((F17*12)*1.35),0))</f>
      </c>
    </row>
    <row r="18" spans="1:17" ht="15.75" thickBot="1">
      <c r="A18" s="45"/>
      <c r="B18" s="46"/>
      <c r="C18" s="46"/>
      <c r="D18" s="2"/>
      <c r="E18" s="2"/>
      <c r="F18" s="2">
        <f t="shared" si="0"/>
      </c>
      <c r="G18" s="4">
        <f t="shared" si="1"/>
      </c>
      <c r="P18" s="38">
        <f aca="true" t="shared" si="2" ref="P18:P31">IF(U3=3,$P$4,IF(U3=2,$P$3,""))</f>
      </c>
      <c r="Q18" s="38">
        <f aca="true" t="shared" si="3" ref="Q18:Q31">IF(V3=3,$Q$4,IF(V3=2,$Q$3,""))</f>
      </c>
    </row>
    <row r="19" spans="1:17" ht="15.75" thickBot="1">
      <c r="A19" s="45"/>
      <c r="B19" s="46"/>
      <c r="C19" s="46"/>
      <c r="D19" s="2"/>
      <c r="E19" s="2"/>
      <c r="F19" s="2">
        <f t="shared" si="0"/>
      </c>
      <c r="G19" s="4">
        <f t="shared" si="1"/>
      </c>
      <c r="P19" s="39">
        <f t="shared" si="2"/>
      </c>
      <c r="Q19" s="39">
        <f t="shared" si="3"/>
      </c>
    </row>
    <row r="20" spans="1:17" ht="15.75" thickBot="1">
      <c r="A20" s="45"/>
      <c r="B20" s="46"/>
      <c r="C20" s="46"/>
      <c r="D20" s="2"/>
      <c r="E20" s="2"/>
      <c r="F20" s="2">
        <f t="shared" si="0"/>
      </c>
      <c r="G20" s="4">
        <f t="shared" si="1"/>
      </c>
      <c r="P20" s="39">
        <f t="shared" si="2"/>
      </c>
      <c r="Q20" s="39">
        <f t="shared" si="3"/>
      </c>
    </row>
    <row r="21" spans="1:17" ht="15.75" thickBot="1">
      <c r="A21" s="45"/>
      <c r="B21" s="46"/>
      <c r="C21" s="46"/>
      <c r="D21" s="2"/>
      <c r="E21" s="2"/>
      <c r="F21" s="2">
        <f t="shared" si="0"/>
      </c>
      <c r="G21" s="4">
        <f t="shared" si="1"/>
      </c>
      <c r="P21" s="39">
        <f t="shared" si="2"/>
      </c>
      <c r="Q21" s="39">
        <f t="shared" si="3"/>
      </c>
    </row>
    <row r="22" spans="1:17" ht="15.75" thickBot="1">
      <c r="A22" s="45"/>
      <c r="B22" s="46"/>
      <c r="C22" s="46"/>
      <c r="D22" s="2"/>
      <c r="E22" s="2"/>
      <c r="F22" s="2">
        <f t="shared" si="0"/>
      </c>
      <c r="G22" s="4">
        <f t="shared" si="1"/>
      </c>
      <c r="P22" s="39">
        <f t="shared" si="2"/>
      </c>
      <c r="Q22" s="39">
        <f t="shared" si="3"/>
      </c>
    </row>
    <row r="23" spans="1:17" ht="15.75" thickBot="1">
      <c r="A23" s="45"/>
      <c r="B23" s="46"/>
      <c r="C23" s="46"/>
      <c r="D23" s="2"/>
      <c r="E23" s="2"/>
      <c r="F23" s="2">
        <f t="shared" si="0"/>
      </c>
      <c r="G23" s="4">
        <f t="shared" si="1"/>
      </c>
      <c r="P23" s="39">
        <f t="shared" si="2"/>
      </c>
      <c r="Q23" s="39">
        <f t="shared" si="3"/>
      </c>
    </row>
    <row r="24" spans="1:17" ht="15.75" thickBot="1">
      <c r="A24" s="45"/>
      <c r="B24" s="46"/>
      <c r="C24" s="46"/>
      <c r="D24" s="2"/>
      <c r="E24" s="2"/>
      <c r="F24" s="2">
        <f t="shared" si="0"/>
      </c>
      <c r="G24" s="4">
        <f t="shared" si="1"/>
      </c>
      <c r="P24" s="39">
        <f t="shared" si="2"/>
      </c>
      <c r="Q24" s="39">
        <f t="shared" si="3"/>
      </c>
    </row>
    <row r="25" spans="1:17" ht="15.75" thickBot="1">
      <c r="A25" s="45"/>
      <c r="B25" s="46"/>
      <c r="C25" s="46"/>
      <c r="D25" s="2"/>
      <c r="E25" s="2"/>
      <c r="F25" s="2">
        <f t="shared" si="0"/>
      </c>
      <c r="G25" s="4">
        <f t="shared" si="1"/>
      </c>
      <c r="P25" s="39">
        <f t="shared" si="2"/>
      </c>
      <c r="Q25" s="39">
        <f t="shared" si="3"/>
      </c>
    </row>
    <row r="26" spans="1:17" ht="15.75" thickBot="1">
      <c r="A26" s="45"/>
      <c r="B26" s="46"/>
      <c r="C26" s="46"/>
      <c r="D26" s="2"/>
      <c r="E26" s="2"/>
      <c r="F26" s="2">
        <f t="shared" si="0"/>
      </c>
      <c r="G26" s="4">
        <f t="shared" si="1"/>
      </c>
      <c r="P26" s="39">
        <f t="shared" si="2"/>
      </c>
      <c r="Q26" s="39">
        <f t="shared" si="3"/>
      </c>
    </row>
    <row r="27" spans="1:17" ht="15.75" thickBot="1">
      <c r="A27" s="45"/>
      <c r="B27" s="46"/>
      <c r="C27" s="46"/>
      <c r="D27" s="2"/>
      <c r="E27" s="2"/>
      <c r="F27" s="2">
        <f t="shared" si="0"/>
      </c>
      <c r="G27" s="4">
        <f t="shared" si="1"/>
      </c>
      <c r="P27" s="39">
        <f t="shared" si="2"/>
      </c>
      <c r="Q27" s="39">
        <f t="shared" si="3"/>
      </c>
    </row>
    <row r="28" spans="1:17" ht="15.75" thickBot="1">
      <c r="A28" s="45"/>
      <c r="B28" s="46"/>
      <c r="C28" s="46"/>
      <c r="D28" s="2"/>
      <c r="E28" s="2"/>
      <c r="F28" s="2">
        <f t="shared" si="0"/>
      </c>
      <c r="G28" s="4">
        <f t="shared" si="1"/>
      </c>
      <c r="P28" s="39">
        <f t="shared" si="2"/>
      </c>
      <c r="Q28" s="39">
        <f t="shared" si="3"/>
      </c>
    </row>
    <row r="29" spans="1:17" ht="15.75" thickBot="1">
      <c r="A29" s="47"/>
      <c r="B29" s="48"/>
      <c r="C29" s="48"/>
      <c r="D29" s="6"/>
      <c r="E29" s="6"/>
      <c r="F29" s="6">
        <f t="shared" si="0"/>
      </c>
      <c r="G29" s="4">
        <f t="shared" si="1"/>
      </c>
      <c r="P29" s="39">
        <f t="shared" si="2"/>
      </c>
      <c r="Q29" s="39">
        <f t="shared" si="3"/>
      </c>
    </row>
    <row r="30" spans="1:17" ht="15.75" thickBot="1">
      <c r="A30" s="10" t="s">
        <v>21</v>
      </c>
      <c r="F30" s="52">
        <f>SUM(F8,P14:P16,F16:F26)</f>
        <v>12</v>
      </c>
      <c r="G30" s="13">
        <f>SUM(G8,G11:G13,G16:G29)</f>
        <v>194</v>
      </c>
      <c r="P30" s="39">
        <f t="shared" si="2"/>
      </c>
      <c r="Q30" s="39">
        <f t="shared" si="3"/>
      </c>
    </row>
    <row r="31" spans="16:17" ht="15.75" thickBot="1">
      <c r="P31" s="40">
        <f t="shared" si="2"/>
      </c>
      <c r="Q31" s="40">
        <f t="shared" si="3"/>
      </c>
    </row>
    <row r="32" spans="6:7" ht="15.75" thickBot="1">
      <c r="F32" s="10" t="s">
        <v>27</v>
      </c>
      <c r="G32" s="10" t="s">
        <v>12</v>
      </c>
    </row>
    <row r="33" spans="1:7" ht="15.75" thickBot="1">
      <c r="A33" s="10" t="s">
        <v>25</v>
      </c>
      <c r="F33" s="51"/>
      <c r="G33" s="1">
        <f>ROUND(F33*1.36,0)</f>
        <v>0</v>
      </c>
    </row>
    <row r="35" spans="1:7" ht="15.75" thickBot="1">
      <c r="A35" s="10" t="s">
        <v>22</v>
      </c>
      <c r="F35" s="10"/>
      <c r="G35" s="10"/>
    </row>
    <row r="36" spans="1:7" ht="15.75" thickBot="1">
      <c r="A36" s="11" t="s">
        <v>28</v>
      </c>
      <c r="F36" s="51"/>
      <c r="G36" s="1">
        <f>ROUND(F36*1.35,0)</f>
        <v>0</v>
      </c>
    </row>
    <row r="37" ht="15.75" thickBot="1"/>
    <row r="38" spans="1:7" ht="15.75" thickBot="1">
      <c r="A38" s="10" t="s">
        <v>29</v>
      </c>
      <c r="G38" s="1">
        <f>SUM(G30,G33,G36)</f>
        <v>194</v>
      </c>
    </row>
    <row r="39" ht="15.75" thickBot="1"/>
    <row r="40" spans="1:6" ht="15.75" thickBot="1">
      <c r="A40" s="10" t="s">
        <v>23</v>
      </c>
      <c r="F40" s="51"/>
    </row>
    <row r="41" ht="15.75" thickBot="1"/>
    <row r="42" spans="1:6" ht="15.75" thickBot="1">
      <c r="A42" s="10" t="s">
        <v>24</v>
      </c>
      <c r="F42" s="51"/>
    </row>
    <row r="43" ht="15.75" thickBot="1"/>
    <row r="44" spans="1:7" ht="15.75" thickBot="1">
      <c r="A44" s="10" t="s">
        <v>33</v>
      </c>
      <c r="G44" s="12">
        <f>G30+G33+G36+F40+F42</f>
        <v>194</v>
      </c>
    </row>
  </sheetData>
  <sheetProtection password="C7D4" sheet="1"/>
  <conditionalFormatting sqref="F33">
    <cfRule type="expression" priority="3" dxfId="0" stopIfTrue="1">
      <formula>VALUE(F33)&gt;(VALUE(F30*12)*0.1)</formula>
    </cfRule>
  </conditionalFormatting>
  <conditionalFormatting sqref="F36">
    <cfRule type="expression" priority="4" dxfId="0" stopIfTrue="1">
      <formula>VALUE(F36)&gt;(VALUE((F30*12)*0.25))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Motol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Jan Trka 8029</cp:lastModifiedBy>
  <cp:lastPrinted>2011-06-02T07:55:31Z</cp:lastPrinted>
  <dcterms:created xsi:type="dcterms:W3CDTF">2011-05-18T09:10:47Z</dcterms:created>
  <dcterms:modified xsi:type="dcterms:W3CDTF">2016-07-22T13:27:18Z</dcterms:modified>
  <cp:category/>
  <cp:version/>
  <cp:contentType/>
  <cp:contentStatus/>
</cp:coreProperties>
</file>